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9570" windowHeight="0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工作表1!$A$1:$O$34</definedName>
  </definedNames>
  <calcPr calcId="162913"/>
</workbook>
</file>

<file path=xl/calcChain.xml><?xml version="1.0" encoding="utf-8"?>
<calcChain xmlns="http://schemas.openxmlformats.org/spreadsheetml/2006/main">
  <c r="P26" i="1" l="1"/>
  <c r="P20" i="1"/>
  <c r="P5" i="1"/>
  <c r="P11" i="1"/>
  <c r="P3" i="1" l="1"/>
  <c r="P33" i="1"/>
  <c r="O13" i="1"/>
  <c r="O19" i="1" l="1"/>
  <c r="O24" i="1" l="1"/>
  <c r="O29" i="1"/>
  <c r="O28" i="1"/>
  <c r="O32" i="1"/>
  <c r="O31" i="1"/>
  <c r="E33" i="1" l="1"/>
  <c r="F33" i="1"/>
  <c r="G33" i="1"/>
  <c r="H33" i="1"/>
  <c r="I33" i="1"/>
  <c r="J33" i="1"/>
  <c r="K33" i="1"/>
  <c r="L33" i="1"/>
  <c r="M33" i="1"/>
  <c r="N33" i="1"/>
  <c r="D33" i="1"/>
  <c r="C33" i="1"/>
  <c r="O30" i="1" l="1"/>
  <c r="O27" i="1"/>
  <c r="O25" i="1"/>
  <c r="O23" i="1"/>
  <c r="O22" i="1"/>
  <c r="O21" i="1"/>
  <c r="O18" i="1"/>
  <c r="O17" i="1"/>
  <c r="O16" i="1"/>
  <c r="O15" i="1"/>
  <c r="O14" i="1"/>
  <c r="O12" i="1"/>
  <c r="O11" i="1" s="1"/>
  <c r="O26" i="1" l="1"/>
  <c r="O20" i="1"/>
  <c r="O7" i="1"/>
  <c r="O8" i="1"/>
  <c r="O9" i="1"/>
  <c r="O6" i="1"/>
  <c r="O5" i="1" l="1"/>
  <c r="O3" i="1" s="1"/>
  <c r="O33" i="1" l="1"/>
</calcChain>
</file>

<file path=xl/sharedStrings.xml><?xml version="1.0" encoding="utf-8"?>
<sst xmlns="http://schemas.openxmlformats.org/spreadsheetml/2006/main" count="60" uniqueCount="37">
  <si>
    <t>年級</t>
  </si>
  <si>
    <t>系   別</t>
  </si>
  <si>
    <t>女</t>
  </si>
  <si>
    <t>男</t>
  </si>
  <si>
    <t>進修部甲班</t>
  </si>
  <si>
    <t>管理</t>
  </si>
  <si>
    <t>企業管理系</t>
  </si>
  <si>
    <t>財務金融系</t>
  </si>
  <si>
    <t>文理</t>
  </si>
  <si>
    <t>多媒體設計系</t>
  </si>
  <si>
    <t>資訊管理系</t>
  </si>
  <si>
    <t>電資</t>
  </si>
  <si>
    <t>電子工程系</t>
  </si>
  <si>
    <t>電機工程系</t>
  </si>
  <si>
    <t>工程</t>
  </si>
  <si>
    <t>車輛工程系</t>
  </si>
  <si>
    <t>機械與電腦輔助工程系</t>
  </si>
  <si>
    <t>攜手專班</t>
  </si>
  <si>
    <t>機械設計工程系</t>
  </si>
  <si>
    <t>產學訓甲班</t>
  </si>
  <si>
    <t>動力機械工程系</t>
  </si>
  <si>
    <t>四技部</t>
    <phoneticPr fontId="6" type="noConversion"/>
  </si>
  <si>
    <r>
      <rPr>
        <b/>
        <sz val="11"/>
        <rFont val="細明體"/>
        <family val="3"/>
        <charset val="136"/>
      </rPr>
      <t>總</t>
    </r>
    <r>
      <rPr>
        <b/>
        <sz val="11"/>
        <rFont val="Calibri"/>
        <family val="2"/>
      </rPr>
      <t xml:space="preserve">  </t>
    </r>
    <r>
      <rPr>
        <b/>
        <sz val="11"/>
        <rFont val="細明體"/>
        <family val="3"/>
        <charset val="136"/>
      </rPr>
      <t>計</t>
    </r>
    <phoneticPr fontId="6" type="noConversion"/>
  </si>
  <si>
    <t>農業科技系</t>
  </si>
  <si>
    <t>應用外語系</t>
  </si>
  <si>
    <t>工程</t>
    <phoneticPr fontId="6" type="noConversion"/>
  </si>
  <si>
    <t>文理</t>
    <phoneticPr fontId="6" type="noConversion"/>
  </si>
  <si>
    <t>二技部</t>
    <phoneticPr fontId="6" type="noConversion"/>
  </si>
  <si>
    <r>
      <rPr>
        <b/>
        <sz val="14"/>
        <color rgb="FF0000CC"/>
        <rFont val="Calibri"/>
        <family val="2"/>
      </rPr>
      <t>總計</t>
    </r>
  </si>
  <si>
    <t>光電工程系</t>
    <phoneticPr fontId="6" type="noConversion"/>
  </si>
  <si>
    <t>車輛工程系</t>
    <phoneticPr fontId="6" type="noConversion"/>
  </si>
  <si>
    <r>
      <t>機械與電腦輔助工程系</t>
    </r>
    <r>
      <rPr>
        <sz val="10"/>
        <color rgb="FF000000"/>
        <rFont val="細明體"/>
        <family val="3"/>
        <charset val="136"/>
      </rPr>
      <t>(外加)</t>
    </r>
    <phoneticPr fontId="6" type="noConversion"/>
  </si>
  <si>
    <t xml:space="preserve">                                                                             </t>
    <phoneticPr fontId="6" type="noConversion"/>
  </si>
  <si>
    <t xml:space="preserve">111-1 進修推廣部註冊學生人數表   </t>
    <phoneticPr fontId="6" type="noConversion"/>
  </si>
  <si>
    <t>班級</t>
    <phoneticPr fontId="6" type="noConversion"/>
  </si>
  <si>
    <r>
      <t>110、111機械與工具機產學攜手專班(機械與電腦輔助工程系2764)</t>
    </r>
    <r>
      <rPr>
        <sz val="12"/>
        <color rgb="FFFF0000"/>
        <rFont val="新細明體"/>
        <family val="1"/>
        <charset val="136"/>
        <scheme val="minor"/>
      </rPr>
      <t xml:space="preserve"> 外加</t>
    </r>
    <phoneticPr fontId="6" type="noConversion"/>
  </si>
  <si>
    <t>111/09/22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</si>
</sst>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細明體"/>
      <family val="3"/>
      <charset val="136"/>
    </font>
    <font>
      <sz val="14"/>
      <color rgb="FF000000"/>
      <name val="標楷體"/>
      <family val="4"/>
      <charset val="136"/>
    </font>
    <font>
      <b/>
      <sz val="11"/>
      <color rgb="FF000000"/>
      <name val="Calibri"/>
      <family val="2"/>
    </font>
    <font>
      <sz val="9"/>
      <name val="新細明體"/>
      <family val="2"/>
      <charset val="136"/>
      <scheme val="minor"/>
    </font>
    <font>
      <b/>
      <sz val="11"/>
      <color rgb="FF00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新細明體"/>
      <family val="2"/>
      <charset val="136"/>
      <scheme val="minor"/>
    </font>
    <font>
      <b/>
      <sz val="11"/>
      <name val="細明體"/>
      <family val="3"/>
      <charset val="136"/>
    </font>
    <font>
      <sz val="11"/>
      <name val="Calibri"/>
      <family val="2"/>
    </font>
    <font>
      <sz val="14"/>
      <color rgb="FF0000CC"/>
      <name val="Times New Roman"/>
      <family val="1"/>
    </font>
    <font>
      <b/>
      <sz val="14"/>
      <color rgb="FF0000CC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細明體"/>
      <family val="3"/>
      <charset val="136"/>
    </font>
    <font>
      <sz val="11"/>
      <color rgb="FF000000"/>
      <name val="Times New Roman"/>
      <family val="1"/>
    </font>
    <font>
      <b/>
      <sz val="14"/>
      <color rgb="FF0000CC"/>
      <name val="Calibri"/>
      <family val="2"/>
    </font>
    <font>
      <sz val="12"/>
      <color rgb="FFFF0000"/>
      <name val="新細明體"/>
      <family val="1"/>
      <charset val="136"/>
      <scheme val="minor"/>
    </font>
    <font>
      <sz val="10"/>
      <color rgb="FF00000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1" fillId="0" borderId="1" xfId="1" applyBorder="1"/>
    <xf numFmtId="0" fontId="1" fillId="2" borderId="1" xfId="1" applyFill="1" applyBorder="1"/>
    <xf numFmtId="0" fontId="1" fillId="3" borderId="1" xfId="1" applyFill="1" applyBorder="1"/>
    <xf numFmtId="0" fontId="1" fillId="4" borderId="1" xfId="1" applyFill="1" applyBorder="1"/>
    <xf numFmtId="0" fontId="3" fillId="0" borderId="1" xfId="1" applyFont="1" applyBorder="1"/>
    <xf numFmtId="0" fontId="1" fillId="2" borderId="4" xfId="1" applyFill="1" applyBorder="1"/>
    <xf numFmtId="0" fontId="1" fillId="0" borderId="4" xfId="1" applyBorder="1"/>
    <xf numFmtId="0" fontId="1" fillId="3" borderId="4" xfId="1" applyFill="1" applyBorder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3" borderId="1" xfId="1" applyFont="1" applyFill="1" applyBorder="1"/>
    <xf numFmtId="0" fontId="3" fillId="4" borderId="1" xfId="1" applyFont="1" applyFill="1" applyBorder="1"/>
    <xf numFmtId="0" fontId="3" fillId="4" borderId="8" xfId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" fillId="0" borderId="20" xfId="1" applyBorder="1"/>
    <xf numFmtId="0" fontId="3" fillId="0" borderId="5" xfId="1" applyFont="1" applyBorder="1" applyAlignment="1">
      <alignment horizontal="right"/>
    </xf>
    <xf numFmtId="0" fontId="1" fillId="0" borderId="21" xfId="1" applyBorder="1"/>
    <xf numFmtId="0" fontId="4" fillId="0" borderId="0" xfId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9" xfId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3" fillId="2" borderId="23" xfId="1" applyFont="1" applyFill="1" applyBorder="1" applyAlignment="1">
      <alignment vertical="center"/>
    </xf>
    <xf numFmtId="0" fontId="14" fillId="3" borderId="12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/>
    </xf>
    <xf numFmtId="0" fontId="9" fillId="4" borderId="18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9" fillId="5" borderId="16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8" xfId="1" applyFont="1" applyFill="1" applyBorder="1" applyAlignment="1">
      <alignment horizontal="center"/>
    </xf>
    <xf numFmtId="0" fontId="1" fillId="4" borderId="10" xfId="1" applyFont="1" applyFill="1" applyBorder="1" applyAlignment="1">
      <alignment horizontal="center"/>
    </xf>
    <xf numFmtId="0" fontId="15" fillId="6" borderId="11" xfId="1" applyFont="1" applyFill="1" applyBorder="1" applyAlignment="1">
      <alignment horizontal="center"/>
    </xf>
    <xf numFmtId="0" fontId="15" fillId="6" borderId="14" xfId="1" applyFont="1" applyFill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3" fillId="3" borderId="4" xfId="1" applyFont="1" applyFill="1" applyBorder="1"/>
    <xf numFmtId="0" fontId="3" fillId="4" borderId="4" xfId="1" applyFont="1" applyFill="1" applyBorder="1"/>
    <xf numFmtId="0" fontId="2" fillId="4" borderId="4" xfId="1" applyFont="1" applyFill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1" fillId="4" borderId="9" xfId="1" applyFont="1" applyFill="1" applyBorder="1" applyAlignment="1">
      <alignment horizontal="center"/>
    </xf>
    <xf numFmtId="0" fontId="14" fillId="4" borderId="29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/>
    </xf>
    <xf numFmtId="0" fontId="5" fillId="3" borderId="30" xfId="1" applyFont="1" applyFill="1" applyBorder="1" applyAlignment="1">
      <alignment horizontal="center"/>
    </xf>
    <xf numFmtId="0" fontId="5" fillId="3" borderId="31" xfId="1" applyFont="1" applyFill="1" applyBorder="1" applyAlignment="1">
      <alignment horizontal="center"/>
    </xf>
    <xf numFmtId="0" fontId="14" fillId="4" borderId="32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15" fillId="4" borderId="12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4" borderId="23" xfId="1" applyFont="1" applyFill="1" applyBorder="1" applyAlignment="1">
      <alignment vertical="center"/>
    </xf>
    <xf numFmtId="0" fontId="1" fillId="4" borderId="24" xfId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21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3" xfId="1" applyBorder="1" applyAlignment="1">
      <alignment vertical="center"/>
    </xf>
    <xf numFmtId="0" fontId="5" fillId="0" borderId="2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2" borderId="2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0" fillId="0" borderId="27" xfId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7" fillId="2" borderId="22" xfId="1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25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3" borderId="21" xfId="1" applyFont="1" applyFill="1" applyBorder="1" applyAlignment="1">
      <alignment vertical="center"/>
    </xf>
    <xf numFmtId="0" fontId="1" fillId="3" borderId="21" xfId="1" applyFill="1" applyBorder="1" applyAlignment="1">
      <alignment vertical="center"/>
    </xf>
    <xf numFmtId="0" fontId="1" fillId="3" borderId="21" xfId="1" applyFill="1" applyBorder="1" applyAlignment="1"/>
    <xf numFmtId="0" fontId="5" fillId="3" borderId="25" xfId="1" applyFont="1" applyFill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4" borderId="25" xfId="1" applyFont="1" applyFill="1" applyBorder="1" applyAlignment="1">
      <alignment vertical="center"/>
    </xf>
    <xf numFmtId="0" fontId="5" fillId="4" borderId="18" xfId="1" applyFont="1" applyFill="1" applyBorder="1" applyAlignment="1">
      <alignment vertical="center"/>
    </xf>
    <xf numFmtId="0" fontId="3" fillId="2" borderId="23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3" fillId="3" borderId="23" xfId="1" applyFont="1" applyFill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pane ySplit="2" topLeftCell="A3" activePane="bottomLeft" state="frozen"/>
      <selection activeCell="A2" sqref="A2"/>
      <selection pane="bottomLeft" activeCell="S13" sqref="S13"/>
    </sheetView>
  </sheetViews>
  <sheetFormatPr defaultRowHeight="18.75" x14ac:dyDescent="0.25"/>
  <cols>
    <col min="2" max="2" width="28.625" bestFit="1" customWidth="1"/>
    <col min="3" max="10" width="4.125" style="14" bestFit="1" customWidth="1"/>
    <col min="11" max="14" width="3.375" style="14" bestFit="1" customWidth="1"/>
    <col min="15" max="15" width="8.625" style="20" bestFit="1" customWidth="1"/>
    <col min="16" max="16" width="6.75" style="14" bestFit="1" customWidth="1"/>
  </cols>
  <sheetData>
    <row r="1" spans="1:18" ht="36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19"/>
      <c r="J1" s="19"/>
      <c r="K1" s="19"/>
      <c r="L1" s="19"/>
      <c r="O1" s="56" t="s">
        <v>36</v>
      </c>
    </row>
    <row r="2" spans="1:18" ht="19.5" thickBot="1" x14ac:dyDescent="0.35">
      <c r="A2" s="16"/>
      <c r="B2" s="17" t="s">
        <v>0</v>
      </c>
      <c r="C2" s="84">
        <v>1</v>
      </c>
      <c r="D2" s="84"/>
      <c r="E2" s="84">
        <v>2</v>
      </c>
      <c r="F2" s="84"/>
      <c r="G2" s="84">
        <v>3</v>
      </c>
      <c r="H2" s="84"/>
      <c r="I2" s="84">
        <v>4</v>
      </c>
      <c r="J2" s="84"/>
      <c r="K2" s="84">
        <v>5</v>
      </c>
      <c r="L2" s="84"/>
      <c r="M2" s="84">
        <v>6</v>
      </c>
      <c r="N2" s="85"/>
      <c r="O2" s="63" t="s">
        <v>28</v>
      </c>
      <c r="P2" s="63" t="s">
        <v>34</v>
      </c>
    </row>
    <row r="3" spans="1:18" ht="19.5" thickBot="1" x14ac:dyDescent="0.35">
      <c r="A3" s="18"/>
      <c r="B3" s="5" t="s">
        <v>1</v>
      </c>
      <c r="C3" s="22" t="s">
        <v>2</v>
      </c>
      <c r="D3" s="9" t="s">
        <v>3</v>
      </c>
      <c r="E3" s="22" t="s">
        <v>2</v>
      </c>
      <c r="F3" s="9" t="s">
        <v>3</v>
      </c>
      <c r="G3" s="22" t="s">
        <v>2</v>
      </c>
      <c r="H3" s="9" t="s">
        <v>3</v>
      </c>
      <c r="I3" s="22" t="s">
        <v>2</v>
      </c>
      <c r="J3" s="9" t="s">
        <v>3</v>
      </c>
      <c r="K3" s="22" t="s">
        <v>2</v>
      </c>
      <c r="L3" s="9" t="s">
        <v>3</v>
      </c>
      <c r="M3" s="22" t="s">
        <v>2</v>
      </c>
      <c r="N3" s="10" t="s">
        <v>3</v>
      </c>
      <c r="O3" s="64">
        <f>SUM(O5+O11+O20+O26)</f>
        <v>2345</v>
      </c>
      <c r="P3" s="64">
        <f>SUM(P5+P11+P20+P26)</f>
        <v>68</v>
      </c>
    </row>
    <row r="4" spans="1:18" ht="21" customHeight="1" x14ac:dyDescent="0.25">
      <c r="A4" s="95" t="s">
        <v>27</v>
      </c>
      <c r="B4" s="90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78"/>
    </row>
    <row r="5" spans="1:18" s="15" customFormat="1" x14ac:dyDescent="0.3">
      <c r="A5" s="91" t="s">
        <v>4</v>
      </c>
      <c r="B5" s="9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5"/>
      <c r="O5" s="49">
        <f>O6+O7+O8+O9</f>
        <v>151</v>
      </c>
      <c r="P5" s="49">
        <f>P6+P7+P8+P9</f>
        <v>7</v>
      </c>
    </row>
    <row r="6" spans="1:18" x14ac:dyDescent="0.25">
      <c r="A6" s="109" t="s">
        <v>5</v>
      </c>
      <c r="B6" s="2" t="s">
        <v>6</v>
      </c>
      <c r="C6" s="26">
        <v>13</v>
      </c>
      <c r="D6" s="57">
        <v>15</v>
      </c>
      <c r="E6" s="26">
        <v>10</v>
      </c>
      <c r="F6" s="57">
        <v>14</v>
      </c>
      <c r="G6" s="26">
        <v>0</v>
      </c>
      <c r="H6" s="57">
        <v>1</v>
      </c>
      <c r="I6" s="26"/>
      <c r="J6" s="27"/>
      <c r="K6" s="26"/>
      <c r="L6" s="27"/>
      <c r="M6" s="26"/>
      <c r="N6" s="28"/>
      <c r="O6" s="21">
        <f>SUM(C6:N6)</f>
        <v>53</v>
      </c>
      <c r="P6" s="78">
        <v>2</v>
      </c>
    </row>
    <row r="7" spans="1:18" x14ac:dyDescent="0.25">
      <c r="A7" s="110"/>
      <c r="B7" s="6" t="s">
        <v>7</v>
      </c>
      <c r="C7" s="29">
        <v>10</v>
      </c>
      <c r="D7" s="58">
        <v>16</v>
      </c>
      <c r="E7" s="29">
        <v>9</v>
      </c>
      <c r="F7" s="58">
        <v>9</v>
      </c>
      <c r="G7" s="29">
        <v>1</v>
      </c>
      <c r="H7" s="58">
        <v>0</v>
      </c>
      <c r="I7" s="29"/>
      <c r="J7" s="30"/>
      <c r="K7" s="29"/>
      <c r="L7" s="30"/>
      <c r="M7" s="29"/>
      <c r="N7" s="31"/>
      <c r="O7" s="21">
        <f t="shared" ref="O7:O9" si="0">SUM(C7:N7)</f>
        <v>45</v>
      </c>
      <c r="P7" s="78">
        <v>2</v>
      </c>
      <c r="R7" s="14"/>
    </row>
    <row r="8" spans="1:18" x14ac:dyDescent="0.25">
      <c r="A8" s="45" t="s">
        <v>25</v>
      </c>
      <c r="B8" s="2" t="s">
        <v>20</v>
      </c>
      <c r="C8" s="26">
        <v>2</v>
      </c>
      <c r="D8" s="57">
        <v>26</v>
      </c>
      <c r="E8" s="26">
        <v>0</v>
      </c>
      <c r="F8" s="57">
        <v>14</v>
      </c>
      <c r="G8" s="26">
        <v>0</v>
      </c>
      <c r="H8" s="57">
        <v>1</v>
      </c>
      <c r="I8" s="26"/>
      <c r="J8" s="27"/>
      <c r="K8" s="26"/>
      <c r="L8" s="27"/>
      <c r="M8" s="26"/>
      <c r="N8" s="28"/>
      <c r="O8" s="21">
        <f t="shared" si="0"/>
        <v>43</v>
      </c>
      <c r="P8" s="78">
        <v>2</v>
      </c>
    </row>
    <row r="9" spans="1:18" ht="19.5" thickBot="1" x14ac:dyDescent="0.3">
      <c r="A9" s="45" t="s">
        <v>26</v>
      </c>
      <c r="B9" s="2" t="s">
        <v>24</v>
      </c>
      <c r="C9" s="26">
        <v>0</v>
      </c>
      <c r="D9" s="57">
        <v>0</v>
      </c>
      <c r="E9" s="26">
        <v>6</v>
      </c>
      <c r="F9" s="57">
        <v>4</v>
      </c>
      <c r="G9" s="26"/>
      <c r="H9" s="57"/>
      <c r="I9" s="26"/>
      <c r="J9" s="27"/>
      <c r="K9" s="26"/>
      <c r="L9" s="27"/>
      <c r="M9" s="26"/>
      <c r="N9" s="28"/>
      <c r="O9" s="21">
        <f t="shared" si="0"/>
        <v>10</v>
      </c>
      <c r="P9" s="78">
        <v>1</v>
      </c>
    </row>
    <row r="10" spans="1:18" ht="16.5" x14ac:dyDescent="0.25">
      <c r="A10" s="98" t="s">
        <v>21</v>
      </c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78"/>
    </row>
    <row r="11" spans="1:18" s="15" customFormat="1" x14ac:dyDescent="0.3">
      <c r="A11" s="89" t="s">
        <v>4</v>
      </c>
      <c r="B11" s="90"/>
      <c r="C11" s="54"/>
      <c r="D11" s="55"/>
      <c r="E11" s="54"/>
      <c r="F11" s="55"/>
      <c r="G11" s="54"/>
      <c r="H11" s="55"/>
      <c r="I11" s="54"/>
      <c r="J11" s="55"/>
      <c r="K11" s="54"/>
      <c r="L11" s="55"/>
      <c r="M11" s="54"/>
      <c r="N11" s="53"/>
      <c r="O11" s="44">
        <f>O12+O13+O14+O15+O16+O17+O18+O19</f>
        <v>1200</v>
      </c>
      <c r="P11" s="44">
        <f>P12+P13+P14+P15+P16+P17+P18+P19</f>
        <v>30</v>
      </c>
    </row>
    <row r="12" spans="1:18" x14ac:dyDescent="0.25">
      <c r="A12" s="86" t="s">
        <v>8</v>
      </c>
      <c r="B12" s="1" t="s">
        <v>9</v>
      </c>
      <c r="C12" s="22">
        <v>23</v>
      </c>
      <c r="D12" s="9">
        <v>16</v>
      </c>
      <c r="E12" s="22">
        <v>20</v>
      </c>
      <c r="F12" s="9">
        <v>23</v>
      </c>
      <c r="G12" s="22">
        <v>25</v>
      </c>
      <c r="H12" s="9">
        <v>16</v>
      </c>
      <c r="I12" s="22">
        <v>27</v>
      </c>
      <c r="J12" s="9">
        <v>18</v>
      </c>
      <c r="K12" s="22">
        <v>5</v>
      </c>
      <c r="L12" s="9">
        <v>0</v>
      </c>
      <c r="M12" s="22">
        <v>0</v>
      </c>
      <c r="N12" s="10">
        <v>0</v>
      </c>
      <c r="O12" s="48">
        <f t="shared" ref="O12:O19" si="1">SUM(C12:N12)</f>
        <v>173</v>
      </c>
      <c r="P12" s="78">
        <v>4</v>
      </c>
    </row>
    <row r="13" spans="1:18" x14ac:dyDescent="0.25">
      <c r="A13" s="87"/>
      <c r="B13" s="1" t="s">
        <v>24</v>
      </c>
      <c r="C13" s="22">
        <v>16</v>
      </c>
      <c r="D13" s="9">
        <v>8</v>
      </c>
      <c r="E13" s="22"/>
      <c r="F13" s="9"/>
      <c r="G13" s="22"/>
      <c r="H13" s="9"/>
      <c r="I13" s="22"/>
      <c r="J13" s="9"/>
      <c r="K13" s="22"/>
      <c r="L13" s="9"/>
      <c r="M13" s="22"/>
      <c r="N13" s="10"/>
      <c r="O13" s="48">
        <f t="shared" si="1"/>
        <v>24</v>
      </c>
      <c r="P13" s="78">
        <v>1</v>
      </c>
    </row>
    <row r="14" spans="1:18" x14ac:dyDescent="0.25">
      <c r="A14" s="86" t="s">
        <v>5</v>
      </c>
      <c r="B14" s="1" t="s">
        <v>7</v>
      </c>
      <c r="C14" s="22">
        <v>25</v>
      </c>
      <c r="D14" s="9">
        <v>26</v>
      </c>
      <c r="E14" s="22">
        <v>28</v>
      </c>
      <c r="F14" s="9">
        <v>19</v>
      </c>
      <c r="G14" s="22">
        <v>33</v>
      </c>
      <c r="H14" s="9">
        <v>14</v>
      </c>
      <c r="I14" s="22">
        <v>27</v>
      </c>
      <c r="J14" s="9">
        <v>16</v>
      </c>
      <c r="K14" s="22">
        <v>2</v>
      </c>
      <c r="L14" s="9">
        <v>4</v>
      </c>
      <c r="M14" s="22">
        <v>3</v>
      </c>
      <c r="N14" s="10">
        <v>3</v>
      </c>
      <c r="O14" s="48">
        <f t="shared" si="1"/>
        <v>200</v>
      </c>
      <c r="P14" s="78">
        <v>4</v>
      </c>
    </row>
    <row r="15" spans="1:18" x14ac:dyDescent="0.25">
      <c r="A15" s="87"/>
      <c r="B15" s="1" t="s">
        <v>10</v>
      </c>
      <c r="C15" s="22">
        <v>22</v>
      </c>
      <c r="D15" s="9">
        <v>23</v>
      </c>
      <c r="E15" s="22">
        <v>25</v>
      </c>
      <c r="F15" s="9">
        <v>29</v>
      </c>
      <c r="G15" s="22">
        <v>16</v>
      </c>
      <c r="H15" s="9">
        <v>31</v>
      </c>
      <c r="I15" s="22">
        <v>20</v>
      </c>
      <c r="J15" s="9">
        <v>23</v>
      </c>
      <c r="K15" s="22">
        <v>6</v>
      </c>
      <c r="L15" s="9">
        <v>3</v>
      </c>
      <c r="M15" s="22">
        <v>0</v>
      </c>
      <c r="N15" s="10">
        <v>1</v>
      </c>
      <c r="O15" s="48">
        <f t="shared" si="1"/>
        <v>199</v>
      </c>
      <c r="P15" s="78">
        <v>4</v>
      </c>
    </row>
    <row r="16" spans="1:18" x14ac:dyDescent="0.25">
      <c r="A16" s="86" t="s">
        <v>11</v>
      </c>
      <c r="B16" s="1" t="s">
        <v>12</v>
      </c>
      <c r="C16" s="22">
        <v>0</v>
      </c>
      <c r="D16" s="9">
        <v>15</v>
      </c>
      <c r="E16" s="22">
        <v>0</v>
      </c>
      <c r="F16" s="9">
        <v>26</v>
      </c>
      <c r="G16" s="22">
        <v>0</v>
      </c>
      <c r="H16" s="9">
        <v>14</v>
      </c>
      <c r="I16" s="22">
        <v>4</v>
      </c>
      <c r="J16" s="9">
        <v>21</v>
      </c>
      <c r="K16" s="22">
        <v>0</v>
      </c>
      <c r="L16" s="9">
        <v>6</v>
      </c>
      <c r="M16" s="22">
        <v>0</v>
      </c>
      <c r="N16" s="10">
        <v>1</v>
      </c>
      <c r="O16" s="48">
        <f t="shared" si="1"/>
        <v>87</v>
      </c>
      <c r="P16" s="78">
        <v>4</v>
      </c>
    </row>
    <row r="17" spans="1:17" x14ac:dyDescent="0.25">
      <c r="A17" s="87"/>
      <c r="B17" s="1" t="s">
        <v>13</v>
      </c>
      <c r="C17" s="22">
        <v>4</v>
      </c>
      <c r="D17" s="9">
        <v>38</v>
      </c>
      <c r="E17" s="22">
        <v>2</v>
      </c>
      <c r="F17" s="9">
        <v>40</v>
      </c>
      <c r="G17" s="22">
        <v>2</v>
      </c>
      <c r="H17" s="9">
        <v>45</v>
      </c>
      <c r="I17" s="22">
        <v>2</v>
      </c>
      <c r="J17" s="9">
        <v>37</v>
      </c>
      <c r="K17" s="22">
        <v>0</v>
      </c>
      <c r="L17" s="9">
        <v>7</v>
      </c>
      <c r="M17" s="22">
        <v>0</v>
      </c>
      <c r="N17" s="10">
        <v>2</v>
      </c>
      <c r="O17" s="48">
        <f t="shared" si="1"/>
        <v>179</v>
      </c>
      <c r="P17" s="78">
        <v>4</v>
      </c>
    </row>
    <row r="18" spans="1:17" x14ac:dyDescent="0.25">
      <c r="A18" s="86" t="s">
        <v>14</v>
      </c>
      <c r="B18" s="1" t="s">
        <v>15</v>
      </c>
      <c r="C18" s="22">
        <v>1</v>
      </c>
      <c r="D18" s="9">
        <v>51</v>
      </c>
      <c r="E18" s="22">
        <v>0</v>
      </c>
      <c r="F18" s="9">
        <v>44</v>
      </c>
      <c r="G18" s="22">
        <v>2</v>
      </c>
      <c r="H18" s="9">
        <v>34</v>
      </c>
      <c r="I18" s="22">
        <v>0</v>
      </c>
      <c r="J18" s="9">
        <v>46</v>
      </c>
      <c r="K18" s="22">
        <v>0</v>
      </c>
      <c r="L18" s="9">
        <v>12</v>
      </c>
      <c r="M18" s="22">
        <v>0</v>
      </c>
      <c r="N18" s="10">
        <v>3</v>
      </c>
      <c r="O18" s="48">
        <f t="shared" si="1"/>
        <v>193</v>
      </c>
      <c r="P18" s="78">
        <v>4</v>
      </c>
    </row>
    <row r="19" spans="1:17" ht="19.5" thickBot="1" x14ac:dyDescent="0.3">
      <c r="A19" s="88"/>
      <c r="B19" s="7" t="s">
        <v>16</v>
      </c>
      <c r="C19" s="32">
        <v>1</v>
      </c>
      <c r="D19" s="33">
        <v>45</v>
      </c>
      <c r="E19" s="32">
        <v>4</v>
      </c>
      <c r="F19" s="33">
        <v>35</v>
      </c>
      <c r="G19" s="32">
        <v>2</v>
      </c>
      <c r="H19" s="33">
        <v>19</v>
      </c>
      <c r="I19" s="32">
        <v>2</v>
      </c>
      <c r="J19" s="33">
        <v>28</v>
      </c>
      <c r="K19" s="32">
        <v>1</v>
      </c>
      <c r="L19" s="33">
        <v>4</v>
      </c>
      <c r="M19" s="32">
        <v>0</v>
      </c>
      <c r="N19" s="34">
        <v>4</v>
      </c>
      <c r="O19" s="48">
        <f t="shared" si="1"/>
        <v>145</v>
      </c>
      <c r="P19" s="78">
        <v>5</v>
      </c>
    </row>
    <row r="20" spans="1:17" s="15" customFormat="1" x14ac:dyDescent="0.25">
      <c r="A20" s="107" t="s">
        <v>17</v>
      </c>
      <c r="B20" s="108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2"/>
      <c r="O20" s="77">
        <f>O21+O22+O23+O24+O25</f>
        <v>602</v>
      </c>
      <c r="P20" s="77">
        <f>P21+P22+P23+P24+P25</f>
        <v>18</v>
      </c>
    </row>
    <row r="21" spans="1:17" x14ac:dyDescent="0.25">
      <c r="A21" s="80" t="s">
        <v>14</v>
      </c>
      <c r="B21" s="4" t="s">
        <v>20</v>
      </c>
      <c r="C21" s="35">
        <v>1</v>
      </c>
      <c r="D21" s="59">
        <v>33</v>
      </c>
      <c r="E21" s="35">
        <v>0</v>
      </c>
      <c r="F21" s="59">
        <v>37</v>
      </c>
      <c r="G21" s="35">
        <v>0</v>
      </c>
      <c r="H21" s="59">
        <v>30</v>
      </c>
      <c r="I21" s="35">
        <v>0</v>
      </c>
      <c r="J21" s="59">
        <v>31</v>
      </c>
      <c r="K21" s="35"/>
      <c r="L21" s="59"/>
      <c r="M21" s="35"/>
      <c r="N21" s="60"/>
      <c r="O21" s="47">
        <f t="shared" ref="O21:O25" si="2">SUM(C21:N21)</f>
        <v>132</v>
      </c>
      <c r="P21" s="78">
        <v>4</v>
      </c>
    </row>
    <row r="22" spans="1:17" x14ac:dyDescent="0.25">
      <c r="A22" s="81"/>
      <c r="B22" s="4" t="s">
        <v>23</v>
      </c>
      <c r="C22" s="35">
        <v>7</v>
      </c>
      <c r="D22" s="59">
        <v>28</v>
      </c>
      <c r="E22" s="35">
        <v>5</v>
      </c>
      <c r="F22" s="59">
        <v>20</v>
      </c>
      <c r="G22" s="35">
        <v>5</v>
      </c>
      <c r="H22" s="59">
        <v>16</v>
      </c>
      <c r="I22" s="35">
        <v>6</v>
      </c>
      <c r="J22" s="59">
        <v>25</v>
      </c>
      <c r="K22" s="35"/>
      <c r="L22" s="59"/>
      <c r="M22" s="35"/>
      <c r="N22" s="60"/>
      <c r="O22" s="47">
        <f t="shared" si="2"/>
        <v>112</v>
      </c>
      <c r="P22" s="78">
        <v>4</v>
      </c>
    </row>
    <row r="23" spans="1:17" x14ac:dyDescent="0.25">
      <c r="A23" s="82"/>
      <c r="B23" s="12" t="s">
        <v>18</v>
      </c>
      <c r="C23" s="35">
        <v>1</v>
      </c>
      <c r="D23" s="59">
        <v>40</v>
      </c>
      <c r="E23" s="35">
        <v>4</v>
      </c>
      <c r="F23" s="59">
        <v>39</v>
      </c>
      <c r="G23" s="35">
        <v>2</v>
      </c>
      <c r="H23" s="59">
        <v>30</v>
      </c>
      <c r="I23" s="35">
        <v>3</v>
      </c>
      <c r="J23" s="59">
        <v>41</v>
      </c>
      <c r="K23" s="35">
        <v>1</v>
      </c>
      <c r="L23" s="59">
        <v>7</v>
      </c>
      <c r="M23" s="35"/>
      <c r="N23" s="60"/>
      <c r="O23" s="47">
        <f t="shared" si="2"/>
        <v>168</v>
      </c>
      <c r="P23" s="78">
        <v>4</v>
      </c>
    </row>
    <row r="24" spans="1:17" x14ac:dyDescent="0.25">
      <c r="A24" s="82"/>
      <c r="B24" s="67" t="s">
        <v>16</v>
      </c>
      <c r="C24" s="68">
        <v>1</v>
      </c>
      <c r="D24" s="69">
        <v>28</v>
      </c>
      <c r="E24" s="68">
        <v>0</v>
      </c>
      <c r="F24" s="69">
        <v>40</v>
      </c>
      <c r="G24" s="68">
        <v>1</v>
      </c>
      <c r="H24" s="69">
        <v>25</v>
      </c>
      <c r="I24" s="68">
        <v>4</v>
      </c>
      <c r="J24" s="69">
        <v>30</v>
      </c>
      <c r="K24" s="68">
        <v>0</v>
      </c>
      <c r="L24" s="69">
        <v>1</v>
      </c>
      <c r="M24" s="68"/>
      <c r="N24" s="70"/>
      <c r="O24" s="71">
        <f t="shared" ref="O24" si="3">SUM(C24:N24)</f>
        <v>130</v>
      </c>
      <c r="P24" s="78">
        <v>4</v>
      </c>
    </row>
    <row r="25" spans="1:17" ht="19.5" thickBot="1" x14ac:dyDescent="0.3">
      <c r="A25" s="83"/>
      <c r="B25" s="13" t="s">
        <v>31</v>
      </c>
      <c r="C25" s="36">
        <v>1</v>
      </c>
      <c r="D25" s="61">
        <v>28</v>
      </c>
      <c r="E25" s="36">
        <v>1</v>
      </c>
      <c r="F25" s="61">
        <v>30</v>
      </c>
      <c r="G25" s="36"/>
      <c r="H25" s="61"/>
      <c r="I25" s="36"/>
      <c r="J25" s="61"/>
      <c r="K25" s="36"/>
      <c r="L25" s="61"/>
      <c r="M25" s="36"/>
      <c r="N25" s="62"/>
      <c r="O25" s="75">
        <f t="shared" si="2"/>
        <v>60</v>
      </c>
      <c r="P25" s="78">
        <v>2</v>
      </c>
    </row>
    <row r="26" spans="1:17" s="15" customFormat="1" x14ac:dyDescent="0.3">
      <c r="A26" s="105" t="s">
        <v>19</v>
      </c>
      <c r="B26" s="106"/>
      <c r="C26" s="72"/>
      <c r="D26" s="73"/>
      <c r="E26" s="72"/>
      <c r="F26" s="73"/>
      <c r="G26" s="72"/>
      <c r="H26" s="73"/>
      <c r="I26" s="72"/>
      <c r="J26" s="73"/>
      <c r="K26" s="72"/>
      <c r="L26" s="73"/>
      <c r="M26" s="72"/>
      <c r="N26" s="74"/>
      <c r="O26" s="44">
        <f>O27+O28+O29+O30+O31+O32</f>
        <v>392</v>
      </c>
      <c r="P26" s="44">
        <f>P27+P28+P29+P30+P31+P32</f>
        <v>13</v>
      </c>
    </row>
    <row r="27" spans="1:17" x14ac:dyDescent="0.25">
      <c r="A27" s="102" t="s">
        <v>14</v>
      </c>
      <c r="B27" s="76" t="s">
        <v>16</v>
      </c>
      <c r="C27" s="37">
        <v>0</v>
      </c>
      <c r="D27" s="38">
        <v>8</v>
      </c>
      <c r="E27" s="37">
        <v>1</v>
      </c>
      <c r="F27" s="38">
        <v>24</v>
      </c>
      <c r="G27" s="37"/>
      <c r="H27" s="38"/>
      <c r="I27" s="37"/>
      <c r="J27" s="38"/>
      <c r="K27" s="37"/>
      <c r="L27" s="38"/>
      <c r="M27" s="37"/>
      <c r="N27" s="39"/>
      <c r="O27" s="46">
        <f t="shared" ref="O27:O32" si="4">SUM(C27:N27)</f>
        <v>33</v>
      </c>
      <c r="P27" s="78">
        <v>2</v>
      </c>
    </row>
    <row r="28" spans="1:17" x14ac:dyDescent="0.25">
      <c r="A28" s="102"/>
      <c r="B28" s="11" t="s">
        <v>20</v>
      </c>
      <c r="C28" s="37">
        <v>0</v>
      </c>
      <c r="D28" s="38">
        <v>11</v>
      </c>
      <c r="E28" s="37">
        <v>0</v>
      </c>
      <c r="F28" s="38">
        <v>19</v>
      </c>
      <c r="G28" s="37">
        <v>1</v>
      </c>
      <c r="H28" s="38">
        <v>33</v>
      </c>
      <c r="I28" s="37">
        <v>0</v>
      </c>
      <c r="J28" s="38">
        <v>0</v>
      </c>
      <c r="K28" s="37">
        <v>0</v>
      </c>
      <c r="L28" s="38">
        <v>5</v>
      </c>
      <c r="M28" s="37">
        <v>0</v>
      </c>
      <c r="N28" s="39">
        <v>0</v>
      </c>
      <c r="O28" s="46">
        <f t="shared" ref="O28:O29" si="5">SUM(C28:N28)</f>
        <v>69</v>
      </c>
      <c r="P28" s="78">
        <v>3</v>
      </c>
    </row>
    <row r="29" spans="1:17" x14ac:dyDescent="0.25">
      <c r="A29" s="103"/>
      <c r="B29" s="3" t="s">
        <v>18</v>
      </c>
      <c r="C29" s="37">
        <v>0</v>
      </c>
      <c r="D29" s="38">
        <v>20</v>
      </c>
      <c r="E29" s="37">
        <v>0</v>
      </c>
      <c r="F29" s="38">
        <v>0</v>
      </c>
      <c r="G29" s="37">
        <v>0</v>
      </c>
      <c r="H29" s="38">
        <v>0</v>
      </c>
      <c r="I29" s="37">
        <v>2</v>
      </c>
      <c r="J29" s="38">
        <v>43</v>
      </c>
      <c r="K29" s="37">
        <v>0</v>
      </c>
      <c r="L29" s="38">
        <v>0</v>
      </c>
      <c r="M29" s="37"/>
      <c r="N29" s="39"/>
      <c r="O29" s="46">
        <f t="shared" si="5"/>
        <v>65</v>
      </c>
      <c r="P29" s="78">
        <v>2</v>
      </c>
      <c r="Q29" t="s">
        <v>32</v>
      </c>
    </row>
    <row r="30" spans="1:17" x14ac:dyDescent="0.25">
      <c r="A30" s="104"/>
      <c r="B30" s="11" t="s">
        <v>30</v>
      </c>
      <c r="C30" s="37"/>
      <c r="D30" s="38"/>
      <c r="E30" s="37"/>
      <c r="F30" s="38"/>
      <c r="G30" s="37"/>
      <c r="H30" s="38"/>
      <c r="I30" s="37"/>
      <c r="J30" s="38"/>
      <c r="K30" s="37"/>
      <c r="L30" s="38"/>
      <c r="M30" s="37"/>
      <c r="N30" s="39"/>
      <c r="O30" s="46">
        <f t="shared" si="4"/>
        <v>0</v>
      </c>
      <c r="P30" s="78">
        <v>0</v>
      </c>
    </row>
    <row r="31" spans="1:17" x14ac:dyDescent="0.25">
      <c r="A31" s="111" t="s">
        <v>11</v>
      </c>
      <c r="B31" s="66" t="s">
        <v>29</v>
      </c>
      <c r="C31" s="40">
        <v>0</v>
      </c>
      <c r="D31" s="41">
        <v>16</v>
      </c>
      <c r="E31" s="40">
        <v>0</v>
      </c>
      <c r="F31" s="41">
        <v>15</v>
      </c>
      <c r="G31" s="40"/>
      <c r="H31" s="41"/>
      <c r="I31" s="40"/>
      <c r="J31" s="41"/>
      <c r="K31" s="40"/>
      <c r="L31" s="41"/>
      <c r="M31" s="40"/>
      <c r="N31" s="42"/>
      <c r="O31" s="46">
        <f t="shared" si="4"/>
        <v>31</v>
      </c>
      <c r="P31" s="78">
        <v>2</v>
      </c>
    </row>
    <row r="32" spans="1:17" ht="19.5" thickBot="1" x14ac:dyDescent="0.3">
      <c r="A32" s="83"/>
      <c r="B32" s="8" t="s">
        <v>13</v>
      </c>
      <c r="C32" s="40">
        <v>3</v>
      </c>
      <c r="D32" s="41">
        <v>43</v>
      </c>
      <c r="E32" s="40">
        <v>1</v>
      </c>
      <c r="F32" s="41">
        <v>36</v>
      </c>
      <c r="G32" s="40">
        <v>1</v>
      </c>
      <c r="H32" s="41">
        <v>51</v>
      </c>
      <c r="I32" s="40">
        <v>0</v>
      </c>
      <c r="J32" s="41">
        <v>55</v>
      </c>
      <c r="K32" s="40">
        <v>0</v>
      </c>
      <c r="L32" s="41">
        <v>3</v>
      </c>
      <c r="M32" s="40">
        <v>0</v>
      </c>
      <c r="N32" s="42">
        <v>1</v>
      </c>
      <c r="O32" s="46">
        <f t="shared" si="4"/>
        <v>194</v>
      </c>
      <c r="P32" s="78">
        <v>4</v>
      </c>
    </row>
    <row r="33" spans="1:16" ht="19.5" thickBot="1" x14ac:dyDescent="0.35">
      <c r="A33" s="93" t="s">
        <v>22</v>
      </c>
      <c r="B33" s="94"/>
      <c r="C33" s="43">
        <f t="shared" ref="C33:N33" si="6">SUM(C6:C32)</f>
        <v>131</v>
      </c>
      <c r="D33" s="65">
        <f t="shared" si="6"/>
        <v>534</v>
      </c>
      <c r="E33" s="43">
        <f t="shared" si="6"/>
        <v>116</v>
      </c>
      <c r="F33" s="65">
        <f t="shared" si="6"/>
        <v>517</v>
      </c>
      <c r="G33" s="43">
        <f t="shared" si="6"/>
        <v>91</v>
      </c>
      <c r="H33" s="65">
        <f t="shared" si="6"/>
        <v>360</v>
      </c>
      <c r="I33" s="43">
        <f t="shared" si="6"/>
        <v>97</v>
      </c>
      <c r="J33" s="65">
        <f t="shared" si="6"/>
        <v>414</v>
      </c>
      <c r="K33" s="43">
        <f t="shared" si="6"/>
        <v>15</v>
      </c>
      <c r="L33" s="65">
        <f t="shared" si="6"/>
        <v>52</v>
      </c>
      <c r="M33" s="43">
        <f t="shared" si="6"/>
        <v>3</v>
      </c>
      <c r="N33" s="65">
        <f t="shared" si="6"/>
        <v>15</v>
      </c>
      <c r="O33" s="64">
        <f t="shared" ref="O33" si="7">SUM(C33:N33)</f>
        <v>2345</v>
      </c>
      <c r="P33" s="64">
        <f>P5+P11+P20+P26</f>
        <v>68</v>
      </c>
    </row>
    <row r="34" spans="1:16" ht="28.5" customHeight="1" x14ac:dyDescent="0.25">
      <c r="A34" t="s">
        <v>35</v>
      </c>
    </row>
  </sheetData>
  <mergeCells count="22">
    <mergeCell ref="A33:B33"/>
    <mergeCell ref="A4:O4"/>
    <mergeCell ref="A10:O10"/>
    <mergeCell ref="A27:A30"/>
    <mergeCell ref="A26:B26"/>
    <mergeCell ref="A20:B20"/>
    <mergeCell ref="A6:A7"/>
    <mergeCell ref="A31:A32"/>
    <mergeCell ref="A1:H1"/>
    <mergeCell ref="A21:A25"/>
    <mergeCell ref="M2:N2"/>
    <mergeCell ref="A14:A15"/>
    <mergeCell ref="A16:A17"/>
    <mergeCell ref="A18:A19"/>
    <mergeCell ref="C2:D2"/>
    <mergeCell ref="E2:F2"/>
    <mergeCell ref="G2:H2"/>
    <mergeCell ref="I2:J2"/>
    <mergeCell ref="K2:L2"/>
    <mergeCell ref="A11:B11"/>
    <mergeCell ref="A5:B5"/>
    <mergeCell ref="A12:A13"/>
  </mergeCells>
  <phoneticPr fontId="6" type="noConversion"/>
  <pageMargins left="0.51181102362204722" right="0.31496062992125984" top="0.78740157480314965" bottom="0" header="0.31496062992125984" footer="0.31496062992125984"/>
  <pageSetup paperSize="9" fitToHeight="0" orientation="portrait" r:id="rId1"/>
  <ignoredErrors>
    <ignoredError sqref="O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進修推廣部進修推廣部教學業務組王淑珍</dc:creator>
  <cp:lastModifiedBy>user</cp:lastModifiedBy>
  <cp:lastPrinted>2022-09-21T06:21:55Z</cp:lastPrinted>
  <dcterms:created xsi:type="dcterms:W3CDTF">2018-03-14T04:44:37Z</dcterms:created>
  <dcterms:modified xsi:type="dcterms:W3CDTF">2022-09-22T07:12:00Z</dcterms:modified>
</cp:coreProperties>
</file>